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DOV" sheetId="1" r:id="rId1"/>
  </sheets>
  <definedNames>
    <definedName name="_xlnm.Print_Area" localSheetId="0">DOV!$A$1:$E$55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E9" i="1" s="1"/>
  <c r="D47" i="1"/>
  <c r="C47" i="1"/>
  <c r="D9" i="1"/>
  <c r="C9" i="1"/>
  <c r="E52" i="1"/>
  <c r="D52" i="1"/>
  <c r="C52" i="1"/>
  <c r="E58" i="1"/>
  <c r="D58" i="1"/>
  <c r="C58" i="1"/>
  <c r="E56" i="1"/>
  <c r="D56" i="1"/>
  <c r="C56" i="1"/>
  <c r="E48" i="1"/>
  <c r="D48" i="1"/>
  <c r="C48" i="1"/>
  <c r="E41" i="1"/>
  <c r="D41" i="1"/>
  <c r="C41" i="1"/>
  <c r="E24" i="1"/>
  <c r="D24" i="1"/>
  <c r="C24" i="1"/>
  <c r="D29" i="1" l="1"/>
  <c r="D53" i="1"/>
  <c r="C50" i="1"/>
  <c r="E39" i="1"/>
  <c r="D39" i="1"/>
  <c r="C39" i="1"/>
  <c r="E16" i="1"/>
  <c r="D16" i="1"/>
  <c r="C16" i="1"/>
  <c r="E14" i="1"/>
  <c r="D14" i="1"/>
  <c r="C14" i="1"/>
  <c r="E50" i="1"/>
  <c r="D50" i="1"/>
  <c r="E11" i="1" l="1"/>
  <c r="E10" i="1" s="1"/>
  <c r="E53" i="1"/>
  <c r="E29" i="1"/>
  <c r="E19" i="1"/>
  <c r="E18" i="1" s="1"/>
  <c r="D19" i="1"/>
  <c r="D18" i="1" s="1"/>
  <c r="D11" i="1"/>
  <c r="D10" i="1" s="1"/>
  <c r="C53" i="1"/>
  <c r="C29" i="1"/>
  <c r="C19" i="1"/>
  <c r="C18" i="1" s="1"/>
  <c r="C11" i="1"/>
  <c r="C10" i="1" s="1"/>
  <c r="E8" i="1" l="1"/>
  <c r="E7" i="1" s="1"/>
  <c r="E6" i="1" s="1"/>
  <c r="D8" i="1"/>
  <c r="D7" i="1" s="1"/>
  <c r="D6" i="1" s="1"/>
  <c r="C8" i="1"/>
  <c r="C7" i="1" s="1"/>
  <c r="C6" i="1" s="1"/>
</calcChain>
</file>

<file path=xl/sharedStrings.xml><?xml version="1.0" encoding="utf-8"?>
<sst xmlns="http://schemas.openxmlformats.org/spreadsheetml/2006/main" count="102" uniqueCount="97">
  <si>
    <t>10945</t>
  </si>
  <si>
    <t>IZVOR  11</t>
  </si>
  <si>
    <t>OPĆI PRIHODI I PRIMICI - LIMIT</t>
  </si>
  <si>
    <t>A858001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</si>
  <si>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</si>
  <si>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</si>
  <si>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</si>
  <si>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</si>
  <si>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</si>
  <si>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</si>
  <si>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</si>
  <si>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</si>
  <si>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</si>
  <si>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</si>
  <si>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</si>
  <si>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</si>
  <si>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</si>
  <si>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</si>
  <si>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</si>
  <si>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</si>
  <si>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</si>
  <si>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</si>
  <si>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</si>
  <si>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</si>
  <si>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</si>
  <si>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</si>
  <si>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</si>
  <si>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</si>
  <si>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</si>
  <si>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</si>
  <si>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</si>
  <si>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</si>
  <si>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</si>
  <si>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3224</t>
  </si>
  <si>
    <t>Materijal i dijelovi za tekuće i investicijsko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</si>
  <si>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</si>
  <si>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</si>
  <si>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</si>
  <si>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</si>
  <si>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</si>
  <si>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</si>
  <si>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</si>
  <si>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</si>
  <si>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</si>
  <si>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</si>
  <si>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</si>
  <si>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</si>
  <si>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</si>
  <si>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</si>
  <si>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</si>
  <si>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</si>
  <si>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</si>
  <si>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</si>
  <si>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</si>
  <si>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</si>
  <si>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</si>
  <si>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</si>
  <si>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</si>
  <si>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</si>
  <si>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</si>
  <si>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</si>
  <si>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</si>
  <si>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3293</t>
  </si>
  <si>
    <t>Reprezentacija</t>
  </si>
  <si>
    <t>3296</t>
  </si>
  <si>
    <t>Troškovi sudskih postupaka</t>
  </si>
  <si>
    <t>3299</t>
  </si>
  <si>
    <t>343</t>
  </si>
  <si>
    <t>Ostali financijski rashodi</t>
  </si>
  <si>
    <t>3431</t>
  </si>
  <si>
    <t>Bankarske usluge i usluge platnog prometa</t>
  </si>
  <si>
    <t>422</t>
  </si>
  <si>
    <t>Postrojenja i oprema</t>
  </si>
  <si>
    <t>4221</t>
  </si>
  <si>
    <t>Uredska oprema i namještaj</t>
  </si>
  <si>
    <t>4222</t>
  </si>
  <si>
    <t>Komunikacijska oprema</t>
  </si>
  <si>
    <t>Komunalne usluge</t>
  </si>
  <si>
    <t>DRŽAVNOODVJETNIČKO VIJEĆE</t>
  </si>
  <si>
    <t>FINANCIJSKI PLAN DRŽAVNOODVJETNIČKOG VIJEĆA ZA 2024. GODINU I PROJEKCIJA ZA 2025. I 2026. GODINU</t>
  </si>
  <si>
    <t>PLAN ZA 2024.</t>
  </si>
  <si>
    <t>PROJEKCIJA  ZA 2025.</t>
  </si>
  <si>
    <t>PROJEKCIJA  ZA 2026.</t>
  </si>
  <si>
    <t>GLAVA 10945</t>
  </si>
  <si>
    <t>Energija</t>
  </si>
  <si>
    <t>Premije osiguranja</t>
  </si>
  <si>
    <t>31</t>
  </si>
  <si>
    <t>RASHODI ZA ZAPOSLENE</t>
  </si>
  <si>
    <t>MATERIJALNI RASHODI</t>
  </si>
  <si>
    <t>FINANCIJSKI RASHODI</t>
  </si>
  <si>
    <t>Kamate za primljene kredite i zajmove</t>
  </si>
  <si>
    <t>Kamate za primljene zajmove od trgovačkih društava i obrtnika izvan javnog sektora</t>
  </si>
  <si>
    <t>RASHODI ZA NABAVU PROIZVEDENE DUGOTRAJNE IMOVINE</t>
  </si>
  <si>
    <t xml:space="preserve">Prijevozna sredstva </t>
  </si>
  <si>
    <t>Prijevozna sredstva u cestovnom prometu</t>
  </si>
  <si>
    <t>Nematerijalna proizvedena imovina</t>
  </si>
  <si>
    <t>Ulaganja u računalne programe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</si>
</sst>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10">
    <xf numFmtId="0" fontId="0" fillId="0" borderId="0"/>
    <xf numFmtId="0" fontId="2" fillId="2" borderId="1" applyNumberFormat="0" applyProtection="0">
      <alignment horizontal="left" vertical="center" indent="1" justifyLastLine="1"/>
    </xf>
    <xf numFmtId="4" fontId="2" fillId="3" borderId="1" applyNumberFormat="0" applyProtection="0">
      <alignment horizontal="left" vertical="center" indent="1" justifyLastLine="1"/>
    </xf>
    <xf numFmtId="4" fontId="2" fillId="4" borderId="1" applyNumberFormat="0" applyProtection="0">
      <alignment horizontal="right" vertical="center"/>
    </xf>
    <xf numFmtId="0" fontId="2" fillId="5" borderId="1" applyNumberFormat="0" applyProtection="0">
      <alignment horizontal="left" vertical="center" indent="1" justifyLastLine="1"/>
    </xf>
    <xf numFmtId="4" fontId="2" fillId="6" borderId="1" applyNumberFormat="0" applyProtection="0">
      <alignment vertical="center"/>
    </xf>
    <xf numFmtId="0" fontId="2" fillId="7" borderId="1" applyNumberFormat="0" applyProtection="0">
      <alignment horizontal="left" vertical="center" indent="1" justifyLastLine="1"/>
    </xf>
    <xf numFmtId="4" fontId="2" fillId="0" borderId="1" applyNumberFormat="0" applyProtection="0">
      <alignment horizontal="right" vertical="center"/>
    </xf>
    <xf numFmtId="0" fontId="1" fillId="0" borderId="0"/>
    <xf numFmtId="4" fontId="2" fillId="8" borderId="1" applyNumberFormat="0" applyProtection="0">
      <alignment horizontal="left" vertical="center" indent="1" justifyLastLine="1"/>
    </xf>
  </cellStyleXfs>
  <cellXfs count="28">
    <xf numFmtId="0" fontId="0" fillId="0" borderId="0" xfId="0"/>
    <xf numFmtId="3" fontId="0" fillId="0" borderId="0" xfId="0" applyNumberFormat="1"/>
    <xf numFmtId="0" fontId="3" fillId="0" borderId="0" xfId="0" applyFont="1"/>
    <xf numFmtId="164" fontId="4" fillId="9" borderId="2" xfId="1" quotePrefix="1" applyNumberFormat="1" applyFont="1" applyFill="1" applyBorder="1">
      <alignment horizontal="left" vertical="center" indent="1" justifyLastLine="1"/>
    </xf>
    <xf numFmtId="164" fontId="4" fillId="9" borderId="3" xfId="1" quotePrefix="1" applyNumberFormat="1" applyFont="1" applyFill="1" applyBorder="1" applyAlignment="1">
      <alignment horizontal="left" vertical="center" wrapText="1"/>
    </xf>
    <xf numFmtId="0" fontId="4" fillId="9" borderId="3" xfId="2" quotePrefix="1" applyNumberFormat="1" applyFont="1" applyFill="1" applyBorder="1" applyAlignment="1">
      <alignment horizontal="center" vertical="center" wrapText="1"/>
    </xf>
    <xf numFmtId="164" fontId="5" fillId="0" borderId="4" xfId="1" quotePrefix="1" applyNumberFormat="1" applyFont="1" applyFill="1" applyBorder="1">
      <alignment horizontal="left" vertical="center" indent="1" justifyLastLine="1"/>
    </xf>
    <xf numFmtId="164" fontId="5" fillId="0" borderId="4" xfId="1" quotePrefix="1" applyNumberFormat="1" applyFont="1" applyFill="1" applyBorder="1" applyAlignment="1">
      <alignment horizontal="left" vertical="center" wrapText="1"/>
    </xf>
    <xf numFmtId="0" fontId="5" fillId="0" borderId="4" xfId="3" quotePrefix="1" applyNumberFormat="1" applyFont="1" applyFill="1" applyBorder="1" applyAlignment="1">
      <alignment horizontal="center" vertical="center"/>
    </xf>
    <xf numFmtId="164" fontId="4" fillId="0" borderId="1" xfId="1" quotePrefix="1" applyNumberFormat="1" applyFont="1" applyFill="1" applyAlignment="1">
      <alignment horizontal="left" vertical="center" indent="5" justifyLastLine="1"/>
    </xf>
    <xf numFmtId="0" fontId="4" fillId="0" borderId="1" xfId="1" quotePrefix="1" applyFont="1" applyFill="1" applyAlignment="1">
      <alignment horizontal="left" vertical="center" wrapText="1"/>
    </xf>
    <xf numFmtId="0" fontId="5" fillId="0" borderId="1" xfId="1" quotePrefix="1" applyFont="1" applyFill="1" applyAlignment="1">
      <alignment horizontal="left" vertical="center" wrapText="1"/>
    </xf>
    <xf numFmtId="0" fontId="5" fillId="0" borderId="1" xfId="1" quotePrefix="1" applyFont="1" applyFill="1" applyAlignment="1">
      <alignment horizontal="left" vertical="center" indent="7" justifyLastLine="1"/>
    </xf>
    <xf numFmtId="164" fontId="4" fillId="0" borderId="1" xfId="1" quotePrefix="1" applyNumberFormat="1" applyFont="1" applyFill="1" applyAlignment="1">
      <alignment horizontal="left" vertical="center" indent="6" justifyLastLine="1"/>
    </xf>
    <xf numFmtId="0" fontId="6" fillId="0" borderId="0" xfId="0" applyFont="1" applyAlignment="1">
      <alignment horizontal="center" vertical="center" wrapText="1"/>
    </xf>
    <xf numFmtId="164" fontId="4" fillId="10" borderId="1" xfId="4" quotePrefix="1" applyNumberFormat="1" applyFont="1" applyFill="1" applyAlignment="1">
      <alignment horizontal="left" vertical="center" indent="3" justifyLastLine="1"/>
    </xf>
    <xf numFmtId="0" fontId="4" fillId="10" borderId="1" xfId="4" quotePrefix="1" applyFont="1" applyFill="1" applyAlignment="1">
      <alignment horizontal="left" vertical="center" wrapText="1"/>
    </xf>
    <xf numFmtId="164" fontId="4" fillId="10" borderId="1" xfId="3" quotePrefix="1" applyNumberFormat="1" applyFont="1" applyFill="1" applyAlignment="1">
      <alignment horizontal="center" vertical="center"/>
    </xf>
    <xf numFmtId="0" fontId="4" fillId="10" borderId="1" xfId="3" quotePrefix="1" applyNumberFormat="1" applyFont="1" applyFill="1" applyAlignment="1">
      <alignment horizontal="left" vertical="center" wrapText="1"/>
    </xf>
    <xf numFmtId="164" fontId="4" fillId="10" borderId="1" xfId="6" quotePrefix="1" applyNumberFormat="1" applyFont="1" applyFill="1" applyAlignment="1">
      <alignment horizontal="left" vertical="center" indent="4" justifyLastLine="1"/>
    </xf>
    <xf numFmtId="0" fontId="4" fillId="10" borderId="1" xfId="6" quotePrefix="1" applyFont="1" applyFill="1" applyAlignment="1">
      <alignment horizontal="left" vertical="center" wrapText="1"/>
    </xf>
    <xf numFmtId="164" fontId="4" fillId="10" borderId="1" xfId="1" quotePrefix="1" applyNumberFormat="1" applyFont="1" applyFill="1" applyAlignment="1">
      <alignment horizontal="left" vertical="center" indent="5" justifyLastLine="1"/>
    </xf>
    <xf numFmtId="0" fontId="4" fillId="10" borderId="1" xfId="1" quotePrefix="1" applyFont="1" applyFill="1" applyAlignment="1">
      <alignment horizontal="left" vertical="center" wrapText="1"/>
    </xf>
    <xf numFmtId="4" fontId="4" fillId="0" borderId="1" xfId="5" applyNumberFormat="1" applyFont="1" applyFill="1">
      <alignment vertical="center"/>
    </xf>
    <xf numFmtId="4" fontId="5" fillId="0" borderId="1" xfId="7" applyNumberFormat="1" applyFont="1" applyFill="1">
      <alignment horizontal="right" vertical="center"/>
    </xf>
    <xf numFmtId="4" fontId="4" fillId="10" borderId="1" xfId="5" applyNumberFormat="1" applyFont="1" applyFill="1">
      <alignment vertical="center"/>
    </xf>
    <xf numFmtId="0" fontId="4" fillId="0" borderId="1" xfId="1" quotePrefix="1" applyFont="1" applyFill="1" applyAlignment="1">
      <alignment horizontal="left" vertical="center" indent="7" justifyLastLine="1"/>
    </xf>
    <xf numFmtId="4" fontId="4" fillId="0" borderId="1" xfId="7" applyNumberFormat="1" applyFont="1" applyFill="1">
      <alignment horizontal="right" vertical="center"/>
    </xf>
  </cellXfs>
  <cellStyles count="10">
    <cellStyle name="Normalno" xfId="0" builtinId="0"/>
    <cellStyle name="Normalno 2" xfId="8"/>
    <cellStyle name="SAPBEXaggData" xfId="5"/>
    <cellStyle name="SAPBEXaggItem" xfId="9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workbookViewId="0">
      <selection activeCell="L48" sqref="L48"/>
    </sheetView>
  </sheetViews>
  <sheetFormatPr defaultRowHeight="15" x14ac:dyDescent="0.25"/>
  <cols>
    <col min="1" max="1" width="19.42578125" customWidth="1"/>
    <col min="2" max="2" width="51.28515625" bestFit="1" customWidth="1"/>
    <col min="3" max="5" width="17.7109375" customWidth="1"/>
  </cols>
  <sheetData>
    <row r="1" spans="1:13" x14ac:dyDescent="0.25">
      <c r="A1" s="2"/>
      <c r="B1" s="2"/>
      <c r="C1" s="2"/>
      <c r="D1" s="2"/>
      <c r="E1" s="2"/>
    </row>
    <row r="2" spans="1:13" ht="15.75" customHeight="1" x14ac:dyDescent="0.25">
      <c r="A2" s="14" t="s">
        <v>79</v>
      </c>
      <c r="B2" s="14"/>
      <c r="C2" s="14"/>
      <c r="D2" s="14"/>
      <c r="E2" s="14"/>
    </row>
    <row r="3" spans="1:13" ht="15.75" thickBot="1" x14ac:dyDescent="0.3">
      <c r="A3" s="2"/>
      <c r="B3" s="2"/>
      <c r="C3" s="2"/>
      <c r="D3" s="2"/>
      <c r="E3" s="2"/>
    </row>
    <row r="4" spans="1:13" ht="43.5" customHeight="1" thickBot="1" x14ac:dyDescent="0.3">
      <c r="A4" s="3" t="s">
        <v>83</v>
      </c>
      <c r="B4" s="4" t="s">
        <v>78</v>
      </c>
      <c r="C4" s="5" t="s">
        <v>80</v>
      </c>
      <c r="D4" s="5" t="s">
        <v>81</v>
      </c>
      <c r="E4" s="5" t="s">
        <v>82</v>
      </c>
    </row>
    <row r="5" spans="1:13" x14ac:dyDescent="0.25">
      <c r="A5" s="6"/>
      <c r="B5" s="7"/>
      <c r="C5" s="8">
        <v>1</v>
      </c>
      <c r="D5" s="8">
        <v>2</v>
      </c>
      <c r="E5" s="8">
        <v>3</v>
      </c>
    </row>
    <row r="6" spans="1:13" x14ac:dyDescent="0.25">
      <c r="A6" s="15" t="s">
        <v>0</v>
      </c>
      <c r="B6" s="16" t="s">
        <v>78</v>
      </c>
      <c r="C6" s="25">
        <f>C7</f>
        <v>326476</v>
      </c>
      <c r="D6" s="25">
        <f>D7</f>
        <v>333524</v>
      </c>
      <c r="E6" s="25">
        <f>E7</f>
        <v>349307</v>
      </c>
    </row>
    <row r="7" spans="1:13" x14ac:dyDescent="0.25">
      <c r="A7" s="17" t="s">
        <v>1</v>
      </c>
      <c r="B7" s="18" t="s">
        <v>2</v>
      </c>
      <c r="C7" s="25">
        <f t="shared" ref="C7:E8" si="0">C8</f>
        <v>326476</v>
      </c>
      <c r="D7" s="25">
        <f t="shared" si="0"/>
        <v>333524</v>
      </c>
      <c r="E7" s="25">
        <f t="shared" si="0"/>
        <v>349307</v>
      </c>
    </row>
    <row r="8" spans="1:13" x14ac:dyDescent="0.25">
      <c r="A8" s="19" t="s">
        <v>3</v>
      </c>
      <c r="B8" s="20" t="s">
        <v>78</v>
      </c>
      <c r="C8" s="25">
        <f t="shared" si="0"/>
        <v>326476</v>
      </c>
      <c r="D8" s="25">
        <f t="shared" si="0"/>
        <v>333524</v>
      </c>
      <c r="E8" s="25">
        <f t="shared" si="0"/>
        <v>349307</v>
      </c>
    </row>
    <row r="9" spans="1:13" x14ac:dyDescent="0.25">
      <c r="A9" s="21" t="s">
        <v>4</v>
      </c>
      <c r="B9" s="22" t="s">
        <v>5</v>
      </c>
      <c r="C9" s="25">
        <f>C10+C18+C47+C52</f>
        <v>326476</v>
      </c>
      <c r="D9" s="25">
        <f>D10+D18+D47+D52</f>
        <v>333524</v>
      </c>
      <c r="E9" s="25">
        <f>E10+E18+E47+E52</f>
        <v>349307</v>
      </c>
      <c r="G9" s="1"/>
      <c r="H9" s="1"/>
      <c r="I9" s="1"/>
    </row>
    <row r="10" spans="1:13" x14ac:dyDescent="0.25">
      <c r="A10" s="9" t="s">
        <v>86</v>
      </c>
      <c r="B10" s="10" t="s">
        <v>87</v>
      </c>
      <c r="C10" s="23">
        <f>C11+C14+C16</f>
        <v>97148</v>
      </c>
      <c r="D10" s="23">
        <f>D11+D14+D16</f>
        <v>97637</v>
      </c>
      <c r="E10" s="23">
        <f>E11+E14+E16</f>
        <v>97857</v>
      </c>
      <c r="G10" s="1"/>
      <c r="H10" s="1"/>
      <c r="I10" s="1"/>
    </row>
    <row r="11" spans="1:13" x14ac:dyDescent="0.25">
      <c r="A11" s="13" t="s">
        <v>6</v>
      </c>
      <c r="B11" s="10" t="s">
        <v>7</v>
      </c>
      <c r="C11" s="23">
        <f t="shared" ref="C11:D11" si="1">C12+C13</f>
        <v>72977</v>
      </c>
      <c r="D11" s="23">
        <f t="shared" si="1"/>
        <v>72766</v>
      </c>
      <c r="E11" s="23">
        <f t="shared" ref="E11" si="2">E12+E13</f>
        <v>72786</v>
      </c>
      <c r="F11" s="1"/>
      <c r="G11" s="1"/>
      <c r="H11" s="1"/>
      <c r="I11" s="1"/>
    </row>
    <row r="12" spans="1:13" x14ac:dyDescent="0.25">
      <c r="A12" s="12" t="s">
        <v>8</v>
      </c>
      <c r="B12" s="11" t="s">
        <v>9</v>
      </c>
      <c r="C12" s="24">
        <v>66341</v>
      </c>
      <c r="D12" s="24">
        <v>66130</v>
      </c>
      <c r="E12" s="24">
        <v>65786</v>
      </c>
    </row>
    <row r="13" spans="1:13" x14ac:dyDescent="0.25">
      <c r="A13" s="12" t="s">
        <v>10</v>
      </c>
      <c r="B13" s="11" t="s">
        <v>11</v>
      </c>
      <c r="C13" s="24">
        <v>6636</v>
      </c>
      <c r="D13" s="24">
        <v>6636</v>
      </c>
      <c r="E13" s="24">
        <v>7000</v>
      </c>
      <c r="G13" s="1"/>
      <c r="H13" s="1"/>
      <c r="I13" s="1"/>
      <c r="J13" s="1"/>
      <c r="K13" s="1"/>
      <c r="L13" s="1"/>
      <c r="M13" s="1"/>
    </row>
    <row r="14" spans="1:13" x14ac:dyDescent="0.25">
      <c r="A14" s="13" t="s">
        <v>12</v>
      </c>
      <c r="B14" s="10" t="s">
        <v>13</v>
      </c>
      <c r="C14" s="23">
        <f t="shared" ref="C14:E14" si="3">C15</f>
        <v>7171</v>
      </c>
      <c r="D14" s="23">
        <f t="shared" si="3"/>
        <v>7371</v>
      </c>
      <c r="E14" s="23">
        <f t="shared" si="3"/>
        <v>7571</v>
      </c>
    </row>
    <row r="15" spans="1:13" x14ac:dyDescent="0.25">
      <c r="A15" s="12" t="s">
        <v>14</v>
      </c>
      <c r="B15" s="11" t="s">
        <v>13</v>
      </c>
      <c r="C15" s="24">
        <v>7171</v>
      </c>
      <c r="D15" s="24">
        <v>7371</v>
      </c>
      <c r="E15" s="24">
        <v>7571</v>
      </c>
    </row>
    <row r="16" spans="1:13" x14ac:dyDescent="0.25">
      <c r="A16" s="13" t="s">
        <v>15</v>
      </c>
      <c r="B16" s="10" t="s">
        <v>16</v>
      </c>
      <c r="C16" s="23">
        <f t="shared" ref="C16:E16" si="4">C17</f>
        <v>17000</v>
      </c>
      <c r="D16" s="23">
        <f t="shared" si="4"/>
        <v>17500</v>
      </c>
      <c r="E16" s="23">
        <f t="shared" si="4"/>
        <v>17500</v>
      </c>
    </row>
    <row r="17" spans="1:5" x14ac:dyDescent="0.25">
      <c r="A17" s="12" t="s">
        <v>17</v>
      </c>
      <c r="B17" s="11" t="s">
        <v>18</v>
      </c>
      <c r="C17" s="24">
        <v>17000</v>
      </c>
      <c r="D17" s="24">
        <v>17500</v>
      </c>
      <c r="E17" s="24">
        <v>17500</v>
      </c>
    </row>
    <row r="18" spans="1:5" x14ac:dyDescent="0.25">
      <c r="A18" s="26">
        <v>32</v>
      </c>
      <c r="B18" s="10" t="s">
        <v>88</v>
      </c>
      <c r="C18" s="27">
        <f>C19+C24+C29+C39+C41</f>
        <v>215128</v>
      </c>
      <c r="D18" s="27">
        <f>D19+D24+D29+D39+D41</f>
        <v>221387</v>
      </c>
      <c r="E18" s="27">
        <f>E19+E24+E29+E39+E41</f>
        <v>235750</v>
      </c>
    </row>
    <row r="19" spans="1:5" x14ac:dyDescent="0.25">
      <c r="A19" s="13" t="s">
        <v>19</v>
      </c>
      <c r="B19" s="10" t="s">
        <v>20</v>
      </c>
      <c r="C19" s="23">
        <f t="shared" ref="C19:D19" si="5">C20+C21+C22+C23</f>
        <v>13800</v>
      </c>
      <c r="D19" s="23">
        <f t="shared" si="5"/>
        <v>14416</v>
      </c>
      <c r="E19" s="23">
        <f t="shared" ref="E19" si="6">E20+E21+E22+E23</f>
        <v>16100</v>
      </c>
    </row>
    <row r="20" spans="1:5" x14ac:dyDescent="0.25">
      <c r="A20" s="12" t="s">
        <v>21</v>
      </c>
      <c r="B20" s="11" t="s">
        <v>22</v>
      </c>
      <c r="C20" s="24">
        <v>4000</v>
      </c>
      <c r="D20" s="24">
        <v>4400</v>
      </c>
      <c r="E20" s="24">
        <v>5200</v>
      </c>
    </row>
    <row r="21" spans="1:5" x14ac:dyDescent="0.25">
      <c r="A21" s="12" t="s">
        <v>23</v>
      </c>
      <c r="B21" s="11" t="s">
        <v>24</v>
      </c>
      <c r="C21" s="24">
        <v>6300</v>
      </c>
      <c r="D21" s="24">
        <v>6300</v>
      </c>
      <c r="E21" s="24">
        <v>6800</v>
      </c>
    </row>
    <row r="22" spans="1:5" x14ac:dyDescent="0.25">
      <c r="A22" s="12" t="s">
        <v>25</v>
      </c>
      <c r="B22" s="11" t="s">
        <v>26</v>
      </c>
      <c r="C22" s="24">
        <v>2500</v>
      </c>
      <c r="D22" s="24">
        <v>2654</v>
      </c>
      <c r="E22" s="24">
        <v>2900</v>
      </c>
    </row>
    <row r="23" spans="1:5" x14ac:dyDescent="0.25">
      <c r="A23" s="12" t="s">
        <v>27</v>
      </c>
      <c r="B23" s="11" t="s">
        <v>28</v>
      </c>
      <c r="C23" s="24">
        <v>1000</v>
      </c>
      <c r="D23" s="24">
        <v>1062</v>
      </c>
      <c r="E23" s="24">
        <v>1200</v>
      </c>
    </row>
    <row r="24" spans="1:5" x14ac:dyDescent="0.25">
      <c r="A24" s="13" t="s">
        <v>29</v>
      </c>
      <c r="B24" s="10" t="s">
        <v>30</v>
      </c>
      <c r="C24" s="23">
        <f>C25+C26+C27+C28</f>
        <v>14231</v>
      </c>
      <c r="D24" s="23">
        <f>D25+D26+D27+D28</f>
        <v>14731</v>
      </c>
      <c r="E24" s="23">
        <f>E25+E26+E27+E28</f>
        <v>16350</v>
      </c>
    </row>
    <row r="25" spans="1:5" x14ac:dyDescent="0.25">
      <c r="A25" s="12" t="s">
        <v>31</v>
      </c>
      <c r="B25" s="11" t="s">
        <v>32</v>
      </c>
      <c r="C25" s="24">
        <v>6200</v>
      </c>
      <c r="D25" s="24">
        <v>6400</v>
      </c>
      <c r="E25" s="24">
        <v>7000</v>
      </c>
    </row>
    <row r="26" spans="1:5" x14ac:dyDescent="0.25">
      <c r="A26" s="12">
        <v>3223</v>
      </c>
      <c r="B26" s="11" t="s">
        <v>84</v>
      </c>
      <c r="C26" s="24">
        <v>5000</v>
      </c>
      <c r="D26" s="24">
        <v>5300</v>
      </c>
      <c r="E26" s="24">
        <v>5600</v>
      </c>
    </row>
    <row r="27" spans="1:5" x14ac:dyDescent="0.25">
      <c r="A27" s="12" t="s">
        <v>33</v>
      </c>
      <c r="B27" s="11" t="s">
        <v>34</v>
      </c>
      <c r="C27" s="24">
        <v>531</v>
      </c>
      <c r="D27" s="24">
        <v>531</v>
      </c>
      <c r="E27" s="24">
        <v>850</v>
      </c>
    </row>
    <row r="28" spans="1:5" x14ac:dyDescent="0.25">
      <c r="A28" s="12" t="s">
        <v>35</v>
      </c>
      <c r="B28" s="11" t="s">
        <v>36</v>
      </c>
      <c r="C28" s="24">
        <v>2500</v>
      </c>
      <c r="D28" s="24">
        <v>2500</v>
      </c>
      <c r="E28" s="24">
        <v>2900</v>
      </c>
    </row>
    <row r="29" spans="1:5" x14ac:dyDescent="0.25">
      <c r="A29" s="13" t="s">
        <v>37</v>
      </c>
      <c r="B29" s="10" t="s">
        <v>38</v>
      </c>
      <c r="C29" s="23">
        <f t="shared" ref="C29:D29" si="7">SUM(C30:C38)</f>
        <v>39733</v>
      </c>
      <c r="D29" s="23">
        <f t="shared" si="7"/>
        <v>39014</v>
      </c>
      <c r="E29" s="23">
        <f t="shared" ref="E29" si="8">SUM(E30:E38)</f>
        <v>41500</v>
      </c>
    </row>
    <row r="30" spans="1:5" x14ac:dyDescent="0.25">
      <c r="A30" s="12" t="s">
        <v>39</v>
      </c>
      <c r="B30" s="11" t="s">
        <v>40</v>
      </c>
      <c r="C30" s="24">
        <v>6200</v>
      </c>
      <c r="D30" s="24">
        <v>6300</v>
      </c>
      <c r="E30" s="24">
        <v>6500</v>
      </c>
    </row>
    <row r="31" spans="1:5" x14ac:dyDescent="0.25">
      <c r="A31" s="12" t="s">
        <v>41</v>
      </c>
      <c r="B31" s="11" t="s">
        <v>42</v>
      </c>
      <c r="C31" s="24">
        <v>3500</v>
      </c>
      <c r="D31" s="24">
        <v>3700</v>
      </c>
      <c r="E31" s="24">
        <v>4000</v>
      </c>
    </row>
    <row r="32" spans="1:5" x14ac:dyDescent="0.25">
      <c r="A32" s="12" t="s">
        <v>43</v>
      </c>
      <c r="B32" s="11" t="s">
        <v>44</v>
      </c>
      <c r="C32" s="24">
        <v>10000</v>
      </c>
      <c r="D32" s="24">
        <v>9600</v>
      </c>
      <c r="E32" s="24">
        <v>9800</v>
      </c>
    </row>
    <row r="33" spans="1:5" x14ac:dyDescent="0.25">
      <c r="A33" s="12">
        <v>3234</v>
      </c>
      <c r="B33" s="11" t="s">
        <v>77</v>
      </c>
      <c r="C33" s="24">
        <v>664</v>
      </c>
      <c r="D33" s="24">
        <v>664</v>
      </c>
      <c r="E33" s="24">
        <v>1000</v>
      </c>
    </row>
    <row r="34" spans="1:5" x14ac:dyDescent="0.25">
      <c r="A34" s="12" t="s">
        <v>45</v>
      </c>
      <c r="B34" s="11" t="s">
        <v>46</v>
      </c>
      <c r="C34" s="24">
        <v>2800</v>
      </c>
      <c r="D34" s="24">
        <v>3000</v>
      </c>
      <c r="E34" s="24">
        <v>3350</v>
      </c>
    </row>
    <row r="35" spans="1:5" x14ac:dyDescent="0.25">
      <c r="A35" s="12" t="s">
        <v>47</v>
      </c>
      <c r="B35" s="11" t="s">
        <v>48</v>
      </c>
      <c r="C35" s="24">
        <v>1500</v>
      </c>
      <c r="D35" s="24">
        <v>150</v>
      </c>
      <c r="E35" s="24">
        <v>250</v>
      </c>
    </row>
    <row r="36" spans="1:5" x14ac:dyDescent="0.25">
      <c r="A36" s="12" t="s">
        <v>49</v>
      </c>
      <c r="B36" s="11" t="s">
        <v>50</v>
      </c>
      <c r="C36" s="24">
        <v>12609</v>
      </c>
      <c r="D36" s="24">
        <v>12609</v>
      </c>
      <c r="E36" s="24">
        <v>13000</v>
      </c>
    </row>
    <row r="37" spans="1:5" x14ac:dyDescent="0.25">
      <c r="A37" s="12" t="s">
        <v>51</v>
      </c>
      <c r="B37" s="11" t="s">
        <v>52</v>
      </c>
      <c r="C37" s="24">
        <v>1000</v>
      </c>
      <c r="D37" s="24">
        <v>1000</v>
      </c>
      <c r="E37" s="24">
        <v>1300</v>
      </c>
    </row>
    <row r="38" spans="1:5" x14ac:dyDescent="0.25">
      <c r="A38" s="12" t="s">
        <v>53</v>
      </c>
      <c r="B38" s="11" t="s">
        <v>54</v>
      </c>
      <c r="C38" s="24">
        <v>1460</v>
      </c>
      <c r="D38" s="24">
        <v>1991</v>
      </c>
      <c r="E38" s="24">
        <v>2300</v>
      </c>
    </row>
    <row r="39" spans="1:5" x14ac:dyDescent="0.25">
      <c r="A39" s="13" t="s">
        <v>55</v>
      </c>
      <c r="B39" s="10" t="s">
        <v>56</v>
      </c>
      <c r="C39" s="23">
        <f t="shared" ref="C39:E39" si="9">C40</f>
        <v>664</v>
      </c>
      <c r="D39" s="23">
        <f t="shared" si="9"/>
        <v>664</v>
      </c>
      <c r="E39" s="23">
        <f t="shared" si="9"/>
        <v>1000</v>
      </c>
    </row>
    <row r="40" spans="1:5" x14ac:dyDescent="0.25">
      <c r="A40" s="12" t="s">
        <v>57</v>
      </c>
      <c r="B40" s="11" t="s">
        <v>56</v>
      </c>
      <c r="C40" s="24">
        <v>664</v>
      </c>
      <c r="D40" s="24">
        <v>664</v>
      </c>
      <c r="E40" s="24">
        <v>1000</v>
      </c>
    </row>
    <row r="41" spans="1:5" x14ac:dyDescent="0.25">
      <c r="A41" s="13" t="s">
        <v>58</v>
      </c>
      <c r="B41" s="10" t="s">
        <v>59</v>
      </c>
      <c r="C41" s="23">
        <f>C42+C43+C44+C45+C46</f>
        <v>146700</v>
      </c>
      <c r="D41" s="23">
        <f>D42+D43+D44+D45+D46</f>
        <v>152562</v>
      </c>
      <c r="E41" s="23">
        <f>E42+E43+E44+E45+E46</f>
        <v>160800</v>
      </c>
    </row>
    <row r="42" spans="1:5" ht="24" x14ac:dyDescent="0.25">
      <c r="A42" s="12" t="s">
        <v>60</v>
      </c>
      <c r="B42" s="11" t="s">
        <v>61</v>
      </c>
      <c r="C42" s="24">
        <v>137505</v>
      </c>
      <c r="D42" s="24">
        <v>143000</v>
      </c>
      <c r="E42" s="24">
        <v>150000</v>
      </c>
    </row>
    <row r="43" spans="1:5" x14ac:dyDescent="0.25">
      <c r="A43" s="12">
        <v>3292</v>
      </c>
      <c r="B43" s="11" t="s">
        <v>85</v>
      </c>
      <c r="C43" s="24">
        <v>2700</v>
      </c>
      <c r="D43" s="24">
        <v>2800</v>
      </c>
      <c r="E43" s="24">
        <v>2900</v>
      </c>
    </row>
    <row r="44" spans="1:5" x14ac:dyDescent="0.25">
      <c r="A44" s="12" t="s">
        <v>62</v>
      </c>
      <c r="B44" s="11" t="s">
        <v>63</v>
      </c>
      <c r="C44" s="24">
        <v>3000</v>
      </c>
      <c r="D44" s="24">
        <v>3200</v>
      </c>
      <c r="E44" s="24">
        <v>3500</v>
      </c>
    </row>
    <row r="45" spans="1:5" x14ac:dyDescent="0.25">
      <c r="A45" s="12" t="s">
        <v>64</v>
      </c>
      <c r="B45" s="11" t="s">
        <v>65</v>
      </c>
      <c r="C45" s="24">
        <v>2500</v>
      </c>
      <c r="D45" s="24">
        <v>2500</v>
      </c>
      <c r="E45" s="24">
        <v>3000</v>
      </c>
    </row>
    <row r="46" spans="1:5" x14ac:dyDescent="0.25">
      <c r="A46" s="12" t="s">
        <v>66</v>
      </c>
      <c r="B46" s="11" t="s">
        <v>59</v>
      </c>
      <c r="C46" s="24">
        <v>995</v>
      </c>
      <c r="D46" s="24">
        <v>1062</v>
      </c>
      <c r="E46" s="24">
        <v>1400</v>
      </c>
    </row>
    <row r="47" spans="1:5" x14ac:dyDescent="0.25">
      <c r="A47" s="26">
        <v>34</v>
      </c>
      <c r="B47" s="10" t="s">
        <v>89</v>
      </c>
      <c r="C47" s="27">
        <f>C48+C50</f>
        <v>4500</v>
      </c>
      <c r="D47" s="27">
        <f>D48+D50</f>
        <v>4800</v>
      </c>
      <c r="E47" s="27">
        <f>E48+E50</f>
        <v>5100</v>
      </c>
    </row>
    <row r="48" spans="1:5" x14ac:dyDescent="0.25">
      <c r="A48" s="26">
        <v>342</v>
      </c>
      <c r="B48" s="10" t="s">
        <v>90</v>
      </c>
      <c r="C48" s="27">
        <f>C49</f>
        <v>1500</v>
      </c>
      <c r="D48" s="27">
        <f>D49</f>
        <v>1600</v>
      </c>
      <c r="E48" s="27">
        <f>E49</f>
        <v>1700</v>
      </c>
    </row>
    <row r="49" spans="1:5" ht="24" x14ac:dyDescent="0.25">
      <c r="A49" s="12">
        <v>3427</v>
      </c>
      <c r="B49" s="11" t="s">
        <v>91</v>
      </c>
      <c r="C49" s="24">
        <v>1500</v>
      </c>
      <c r="D49" s="24">
        <v>1600</v>
      </c>
      <c r="E49" s="24">
        <v>1700</v>
      </c>
    </row>
    <row r="50" spans="1:5" x14ac:dyDescent="0.25">
      <c r="A50" s="13" t="s">
        <v>67</v>
      </c>
      <c r="B50" s="10" t="s">
        <v>68</v>
      </c>
      <c r="C50" s="23">
        <f t="shared" ref="C50:E50" si="10">C51</f>
        <v>3000</v>
      </c>
      <c r="D50" s="23">
        <f t="shared" si="10"/>
        <v>3200</v>
      </c>
      <c r="E50" s="23">
        <f t="shared" si="10"/>
        <v>3400</v>
      </c>
    </row>
    <row r="51" spans="1:5" x14ac:dyDescent="0.25">
      <c r="A51" s="12" t="s">
        <v>69</v>
      </c>
      <c r="B51" s="11" t="s">
        <v>70</v>
      </c>
      <c r="C51" s="24">
        <v>3000</v>
      </c>
      <c r="D51" s="24">
        <v>3200</v>
      </c>
      <c r="E51" s="24">
        <v>3400</v>
      </c>
    </row>
    <row r="52" spans="1:5" x14ac:dyDescent="0.25">
      <c r="A52" s="26">
        <v>42</v>
      </c>
      <c r="B52" s="10" t="s">
        <v>92</v>
      </c>
      <c r="C52" s="27">
        <f>C53+C56+C58</f>
        <v>9700</v>
      </c>
      <c r="D52" s="27">
        <f>D53+D56+D58</f>
        <v>9700</v>
      </c>
      <c r="E52" s="27">
        <f>E53+E56+E58</f>
        <v>10600</v>
      </c>
    </row>
    <row r="53" spans="1:5" x14ac:dyDescent="0.25">
      <c r="A53" s="13" t="s">
        <v>71</v>
      </c>
      <c r="B53" s="10" t="s">
        <v>72</v>
      </c>
      <c r="C53" s="23">
        <f t="shared" ref="C53" si="11">C54+C55</f>
        <v>2400</v>
      </c>
      <c r="D53" s="23">
        <f>D54+D55</f>
        <v>2400</v>
      </c>
      <c r="E53" s="23">
        <f t="shared" ref="E53" si="12">E54+E55</f>
        <v>3300</v>
      </c>
    </row>
    <row r="54" spans="1:5" x14ac:dyDescent="0.25">
      <c r="A54" s="12" t="s">
        <v>73</v>
      </c>
      <c r="B54" s="11" t="s">
        <v>74</v>
      </c>
      <c r="C54" s="24">
        <v>1200</v>
      </c>
      <c r="D54" s="24">
        <v>1400</v>
      </c>
      <c r="E54" s="24">
        <v>2100</v>
      </c>
    </row>
    <row r="55" spans="1:5" x14ac:dyDescent="0.25">
      <c r="A55" s="12" t="s">
        <v>75</v>
      </c>
      <c r="B55" s="11" t="s">
        <v>76</v>
      </c>
      <c r="C55" s="24">
        <v>1200</v>
      </c>
      <c r="D55" s="24">
        <v>1000</v>
      </c>
      <c r="E55" s="24">
        <v>1200</v>
      </c>
    </row>
    <row r="56" spans="1:5" x14ac:dyDescent="0.25">
      <c r="A56" s="26">
        <v>423</v>
      </c>
      <c r="B56" s="10" t="s">
        <v>93</v>
      </c>
      <c r="C56" s="27">
        <f>C57</f>
        <v>5300</v>
      </c>
      <c r="D56" s="27">
        <f>D57</f>
        <v>5300</v>
      </c>
      <c r="E56" s="27">
        <f>E57</f>
        <v>5300</v>
      </c>
    </row>
    <row r="57" spans="1:5" x14ac:dyDescent="0.25">
      <c r="A57" s="12">
        <v>4231</v>
      </c>
      <c r="B57" s="11" t="s">
        <v>94</v>
      </c>
      <c r="C57" s="24">
        <v>5300</v>
      </c>
      <c r="D57" s="24">
        <v>5300</v>
      </c>
      <c r="E57" s="24">
        <v>5300</v>
      </c>
    </row>
    <row r="58" spans="1:5" x14ac:dyDescent="0.25">
      <c r="A58" s="26">
        <v>426</v>
      </c>
      <c r="B58" s="10" t="s">
        <v>95</v>
      </c>
      <c r="C58" s="27">
        <f>C59</f>
        <v>2000</v>
      </c>
      <c r="D58" s="27">
        <f>D59</f>
        <v>2000</v>
      </c>
      <c r="E58" s="27">
        <f>E59</f>
        <v>2000</v>
      </c>
    </row>
    <row r="59" spans="1:5" x14ac:dyDescent="0.25">
      <c r="A59" s="12">
        <v>4262</v>
      </c>
      <c r="B59" s="11" t="s">
        <v>96</v>
      </c>
      <c r="C59" s="24">
        <v>2000</v>
      </c>
      <c r="D59" s="24">
        <v>2000</v>
      </c>
      <c r="E59" s="24">
        <v>2000</v>
      </c>
    </row>
  </sheetData>
  <mergeCells count="1">
    <mergeCell ref="A2:E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DOV</vt:lpstr>
      <vt:lpstr>DOV!Podrucje_ispisa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Ivana Sabljo</cp:lastModifiedBy>
  <cp:lastPrinted>2024-01-26T18:28:15Z</cp:lastPrinted>
  <dcterms:created xsi:type="dcterms:W3CDTF">2021-12-09T14:33:32Z</dcterms:created>
  <dcterms:modified xsi:type="dcterms:W3CDTF">2024-01-26T18:28:29Z</dcterms:modified>
</cp:coreProperties>
</file>